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emakinap\Desktop\"/>
    </mc:Choice>
  </mc:AlternateContent>
  <xr:revisionPtr revIDLastSave="0" documentId="13_ncr:1_{7953CE65-A944-4565-AB68-B47A3055DC4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Šachty" sheetId="1" r:id="rId1"/>
    <sheet name="Napojení" sheetId="2" r:id="rId2"/>
    <sheet name="Nejednoznačné vývody" sheetId="3" r:id="rId3"/>
  </sheets>
  <calcPr calcId="181029"/>
</workbook>
</file>

<file path=xl/calcChain.xml><?xml version="1.0" encoding="utf-8"?>
<calcChain xmlns="http://schemas.openxmlformats.org/spreadsheetml/2006/main">
  <c r="F30" i="1" l="1"/>
  <c r="F18" i="1"/>
  <c r="W32" i="1"/>
  <c r="F28" i="1"/>
  <c r="I32" i="1"/>
  <c r="H32" i="1"/>
  <c r="F29" i="1"/>
  <c r="F27" i="1"/>
  <c r="F26" i="1"/>
  <c r="F25" i="1"/>
  <c r="F24" i="1"/>
  <c r="F23" i="1"/>
  <c r="F22" i="1"/>
  <c r="F21" i="1"/>
  <c r="F20" i="1"/>
  <c r="F19" i="1"/>
  <c r="F17" i="1"/>
  <c r="F16" i="1"/>
  <c r="F31" i="1"/>
  <c r="G32" i="1"/>
  <c r="J32" i="1"/>
  <c r="L32" i="1"/>
  <c r="M32" i="1"/>
  <c r="N32" i="1"/>
  <c r="O32" i="1"/>
  <c r="P32" i="1"/>
  <c r="Q32" i="1"/>
  <c r="R32" i="1"/>
  <c r="S32" i="1"/>
  <c r="T32" i="1"/>
  <c r="U32" i="1"/>
  <c r="V32" i="1"/>
  <c r="X32" i="1"/>
</calcChain>
</file>

<file path=xl/sharedStrings.xml><?xml version="1.0" encoding="utf-8"?>
<sst xmlns="http://schemas.openxmlformats.org/spreadsheetml/2006/main" count="220" uniqueCount="91">
  <si>
    <t>ID šachty</t>
  </si>
  <si>
    <t>Popis šachty</t>
  </si>
  <si>
    <t/>
  </si>
  <si>
    <t>PP-SN12</t>
  </si>
  <si>
    <t>25</t>
  </si>
  <si>
    <t>24</t>
  </si>
  <si>
    <t>23</t>
  </si>
  <si>
    <t>22</t>
  </si>
  <si>
    <t>21</t>
  </si>
  <si>
    <t>19</t>
  </si>
  <si>
    <t>PE SDR17</t>
  </si>
  <si>
    <t>17</t>
  </si>
  <si>
    <t>16</t>
  </si>
  <si>
    <t>15</t>
  </si>
  <si>
    <t>HDPE</t>
  </si>
  <si>
    <t>14</t>
  </si>
  <si>
    <t>13</t>
  </si>
  <si>
    <t>11</t>
  </si>
  <si>
    <t>8</t>
  </si>
  <si>
    <t>7</t>
  </si>
  <si>
    <t>5</t>
  </si>
  <si>
    <t>4</t>
  </si>
  <si>
    <t>3</t>
  </si>
  <si>
    <t>1</t>
  </si>
  <si>
    <t>27</t>
  </si>
  <si>
    <t>6</t>
  </si>
  <si>
    <t>31</t>
  </si>
  <si>
    <t>28</t>
  </si>
  <si>
    <t>18</t>
  </si>
  <si>
    <t>9</t>
  </si>
  <si>
    <t>2</t>
  </si>
  <si>
    <t>33</t>
  </si>
  <si>
    <t>34</t>
  </si>
  <si>
    <t>20</t>
  </si>
  <si>
    <t>41</t>
  </si>
  <si>
    <t>38</t>
  </si>
  <si>
    <t>37</t>
  </si>
  <si>
    <t>39</t>
  </si>
  <si>
    <t>40</t>
  </si>
  <si>
    <t>29</t>
  </si>
  <si>
    <t>12</t>
  </si>
  <si>
    <t>10</t>
  </si>
  <si>
    <t>43</t>
  </si>
  <si>
    <t>ID úseku</t>
  </si>
  <si>
    <t>Řad</t>
  </si>
  <si>
    <t>Materiál potrubí</t>
  </si>
  <si>
    <t>Vnitřní průměr potrubí [mm]</t>
  </si>
  <si>
    <t>Vnější průměr potrubí [mm]</t>
  </si>
  <si>
    <t>Název šachty</t>
  </si>
  <si>
    <t>Zaústění do šachty v kótě [m.n.m.]</t>
  </si>
  <si>
    <t>Výška zaústění ode dna šachty [mm]</t>
  </si>
  <si>
    <t>Sklon [‰]</t>
  </si>
  <si>
    <t>Úhel napojení na šachtu [°]</t>
  </si>
  <si>
    <t>Rozměr šachty 1 [m]</t>
  </si>
  <si>
    <t>Rozměr šachty 2 [m]</t>
  </si>
  <si>
    <t>Skruž 1000 mm</t>
  </si>
  <si>
    <t>Skruž 500 mm</t>
  </si>
  <si>
    <t>Skruž 250 mm</t>
  </si>
  <si>
    <t>Konus 600</t>
  </si>
  <si>
    <t>Deska 200</t>
  </si>
  <si>
    <t>Poklop 100</t>
  </si>
  <si>
    <t>T1R 120</t>
  </si>
  <si>
    <t>T1R100</t>
  </si>
  <si>
    <t>T1R80</t>
  </si>
  <si>
    <t>T1R60</t>
  </si>
  <si>
    <t>T1R40</t>
  </si>
  <si>
    <t>T130</t>
  </si>
  <si>
    <t>T1 10</t>
  </si>
  <si>
    <t>T150</t>
  </si>
  <si>
    <t>T115</t>
  </si>
  <si>
    <t>Delta</t>
  </si>
  <si>
    <t>Celkem</t>
  </si>
  <si>
    <t>Dno 1000</t>
  </si>
  <si>
    <t>Zpracoval</t>
  </si>
  <si>
    <t>Dno 800</t>
  </si>
  <si>
    <t>d (m)</t>
  </si>
  <si>
    <t>h (m)</t>
  </si>
  <si>
    <t>Č.</t>
  </si>
  <si>
    <t>Pozn</t>
  </si>
  <si>
    <t>Dno 500</t>
  </si>
  <si>
    <t>Výpočet prvků šachet</t>
  </si>
  <si>
    <t>Pro výpočet zadejte do sloupce h(m)* výšku k vyrovnání a do sloupců jednotlivých prvků zadejte počet použitých prvků daného typu (1 prvek daného typu -&gt; zadejte číslo 1; 2 prvky daného typu -&gt; zadejte číslo 2 atd.)</t>
  </si>
  <si>
    <r>
      <t>*</t>
    </r>
    <r>
      <rPr>
        <sz val="11"/>
        <color rgb="FF000000"/>
        <rFont val="Ocean Sans MM"/>
      </rPr>
      <t xml:space="preserve"> Sloupec </t>
    </r>
    <r>
      <rPr>
        <b/>
        <sz val="11"/>
        <color rgb="FF000000"/>
        <rFont val="Ocean Sans MM"/>
      </rPr>
      <t>h</t>
    </r>
    <r>
      <rPr>
        <sz val="11"/>
        <color rgb="FF000000"/>
        <rFont val="Ocean Sans MM"/>
      </rPr>
      <t xml:space="preserve"> =  Celková výška v metrech, kterou je potřeba vyrovnat - zadejte sami</t>
    </r>
  </si>
  <si>
    <r>
      <t>**</t>
    </r>
    <r>
      <rPr>
        <sz val="11"/>
        <color rgb="FF000000"/>
        <rFont val="Ocean Sans MM"/>
      </rPr>
      <t xml:space="preserve"> Sloupec </t>
    </r>
    <r>
      <rPr>
        <b/>
        <sz val="11"/>
        <color rgb="FF000000"/>
        <rFont val="Ocean Sans MM"/>
      </rPr>
      <t>delta</t>
    </r>
    <r>
      <rPr>
        <sz val="11"/>
        <color rgb="FF000000"/>
        <rFont val="Ocean Sans MM"/>
      </rPr>
      <t xml:space="preserve"> =</t>
    </r>
    <r>
      <rPr>
        <b/>
        <sz val="11"/>
        <color rgb="FF000000"/>
        <rFont val="Ocean Sans MM"/>
      </rPr>
      <t xml:space="preserve"> </t>
    </r>
    <r>
      <rPr>
        <sz val="11"/>
        <color rgb="FF000000"/>
        <rFont val="Ocean Sans MM"/>
      </rPr>
      <t>Zbývající výška v metrech, kterou je potřeba vyrovnat (delta = 0 -&gt; úplně vyrovnáno)</t>
    </r>
  </si>
  <si>
    <r>
      <t>1)</t>
    </r>
    <r>
      <rPr>
        <sz val="11"/>
        <color rgb="FF000000"/>
        <rFont val="Ocean Sans MM"/>
      </rPr>
      <t xml:space="preserve"> V praxi </t>
    </r>
    <r>
      <rPr>
        <b/>
        <sz val="11"/>
        <color rgb="FF000000"/>
        <rFont val="Ocean Sans MM"/>
      </rPr>
      <t>není</t>
    </r>
    <r>
      <rPr>
        <sz val="11"/>
        <color rgb="FF000000"/>
        <rFont val="Ocean Sans MM"/>
      </rPr>
      <t xml:space="preserve"> možné pokládat zámkové prstence (T1R, T1RK) na ploché prstence (T1), ale ploché prstence </t>
    </r>
    <r>
      <rPr>
        <b/>
        <sz val="11"/>
        <color rgb="FF000000"/>
        <rFont val="Ocean Sans MM"/>
      </rPr>
      <t>je</t>
    </r>
    <r>
      <rPr>
        <sz val="11"/>
        <color rgb="FF000000"/>
        <rFont val="Ocean Sans MM"/>
      </rPr>
      <t xml:space="preserve"> možné pokládat na zámkové prstence</t>
    </r>
  </si>
  <si>
    <r>
      <t xml:space="preserve">2) </t>
    </r>
    <r>
      <rPr>
        <sz val="11"/>
        <color rgb="FF000000"/>
        <rFont val="Ocean Sans MM"/>
      </rPr>
      <t>Řešení s menším počtem prvků je to správné</t>
    </r>
  </si>
  <si>
    <r>
      <t xml:space="preserve">3) </t>
    </r>
    <r>
      <rPr>
        <sz val="11"/>
        <color rgb="FF000000"/>
        <rFont val="Ocean Sans MM"/>
      </rPr>
      <t xml:space="preserve">V praxi se skládá od největšího prvku po nejmenší - menší prvek se umisťuje na větší prvek, </t>
    </r>
    <r>
      <rPr>
        <b/>
        <sz val="11"/>
        <color rgb="FF000000"/>
        <rFont val="Ocean Sans MM"/>
      </rPr>
      <t>ne naopak</t>
    </r>
    <r>
      <rPr>
        <sz val="11"/>
        <color rgb="FF000000"/>
        <rFont val="Ocean Sans MM"/>
      </rPr>
      <t>.</t>
    </r>
  </si>
  <si>
    <r>
      <t xml:space="preserve">→ Aktuální verzi tohoto dokumentu a také katalog a další související soubory naleznete v sekci </t>
    </r>
    <r>
      <rPr>
        <b/>
        <sz val="11"/>
        <color rgb="FF000000"/>
        <rFont val="Ocean Sans MM"/>
        <charset val="238"/>
      </rPr>
      <t>produkty -&gt; plastové vyrovnávací a roznášecí prstence -&gt; ke stažení</t>
    </r>
  </si>
  <si>
    <r>
      <t xml:space="preserve">→ Další informace o systému AQUION TVRT najdete na našich webových stránkách: </t>
    </r>
    <r>
      <rPr>
        <b/>
        <sz val="11"/>
        <color rgb="FF000000"/>
        <rFont val="Ocean Sans MM"/>
        <charset val="238"/>
      </rPr>
      <t>aquion.cz</t>
    </r>
  </si>
  <si>
    <r>
      <t>→</t>
    </r>
    <r>
      <rPr>
        <sz val="11"/>
        <color rgb="FF000000"/>
        <rFont val="Ocean Sans MM"/>
        <charset val="238"/>
      </rPr>
      <t xml:space="preserve"> Pokud máte zájem o objednání prvků systému AQUION TVRT, napište nám na</t>
    </r>
    <r>
      <rPr>
        <b/>
        <sz val="11"/>
        <color rgb="FF000000"/>
        <rFont val="Ocean Sans MM"/>
        <charset val="238"/>
      </rPr>
      <t xml:space="preserve"> info@aquion.cz  </t>
    </r>
  </si>
  <si>
    <t>Aquion s.r.o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</si>
</sst>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7"/>
      <color rgb="FF595959"/>
      <name val="Ocean Sans MM"/>
    </font>
    <font>
      <sz val="11"/>
      <color rgb="FF000000"/>
      <name val="Ocean Sans MM"/>
    </font>
    <font>
      <b/>
      <sz val="11"/>
      <color rgb="FF000000"/>
      <name val="Ocean Sans MM"/>
    </font>
    <font>
      <b/>
      <sz val="11"/>
      <color rgb="FF000000"/>
      <name val="Ocean Sans MM"/>
      <charset val="238"/>
    </font>
    <font>
      <sz val="11"/>
      <color rgb="FF000000"/>
      <name val="Ocean Sans MM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0" fontId="16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6" fillId="0" borderId="10" xfId="0" applyFont="1" applyBorder="1"/>
    <xf numFmtId="0" fontId="16" fillId="0" borderId="11" xfId="0" applyFont="1" applyBorder="1"/>
    <xf numFmtId="0" fontId="16" fillId="0" borderId="11" xfId="0" applyFont="1" applyBorder="1" applyAlignment="1">
      <alignment textRotation="90"/>
    </xf>
    <xf numFmtId="164" fontId="16" fillId="0" borderId="11" xfId="0" applyNumberFormat="1" applyFont="1" applyBorder="1" applyAlignment="1">
      <alignment textRotation="90"/>
    </xf>
    <xf numFmtId="0" fontId="16" fillId="34" borderId="11" xfId="0" applyFont="1" applyFill="1" applyBorder="1" applyAlignment="1">
      <alignment textRotation="90"/>
    </xf>
    <xf numFmtId="0" fontId="16" fillId="35" borderId="11" xfId="0" applyFont="1" applyFill="1" applyBorder="1" applyAlignment="1">
      <alignment textRotation="90"/>
    </xf>
    <xf numFmtId="0" fontId="16" fillId="35" borderId="12" xfId="0" applyFont="1" applyFill="1" applyBorder="1" applyAlignment="1">
      <alignment textRotation="90"/>
    </xf>
    <xf numFmtId="0" fontId="0" fillId="0" borderId="13" xfId="0" applyBorder="1"/>
    <xf numFmtId="0" fontId="0" fillId="33" borderId="0" xfId="0" applyFill="1"/>
    <xf numFmtId="0" fontId="0" fillId="0" borderId="14" xfId="0" applyBorder="1"/>
    <xf numFmtId="164" fontId="16" fillId="0" borderId="15" xfId="0" applyNumberFormat="1" applyFont="1" applyBorder="1" applyAlignment="1">
      <alignment horizontal="right"/>
    </xf>
    <xf numFmtId="0" fontId="0" fillId="0" borderId="16" xfId="0" applyBorder="1"/>
    <xf numFmtId="0" fontId="16" fillId="0" borderId="16" xfId="0" applyFont="1" applyBorder="1" applyAlignment="1">
      <alignment horizontal="right"/>
    </xf>
    <xf numFmtId="164" fontId="16" fillId="0" borderId="16" xfId="0" applyNumberFormat="1" applyFont="1" applyBorder="1" applyAlignment="1">
      <alignment horizontal="right"/>
    </xf>
    <xf numFmtId="0" fontId="16" fillId="0" borderId="17" xfId="0" applyFont="1" applyBorder="1" applyAlignment="1">
      <alignment horizontal="right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1168228</xdr:colOff>
      <xdr:row>2</xdr:row>
      <xdr:rowOff>57150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E8C0112-AA1F-8BEA-A0EC-94AA8C0B0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606378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N34" sqref="N34"/>
    </sheetView>
  </sheetViews>
  <sheetFormatPr defaultRowHeight="15"/>
  <cols>
    <col min="2" max="2" width="21.7109375" customWidth="1"/>
    <col min="3" max="3" width="9.140625" customWidth="1"/>
    <col min="4" max="5" width="6.7109375" customWidth="1"/>
    <col min="6" max="6" width="6.7109375" style="1" customWidth="1"/>
    <col min="7" max="24" width="4" customWidth="1"/>
  </cols>
  <sheetData>
    <row r="1" spans="1:24" ht="15" customHeight="1"/>
    <row r="2" spans="1:24" ht="21" customHeight="1">
      <c r="E2" s="6" t="s">
        <v>80</v>
      </c>
    </row>
    <row r="3" spans="1:24" ht="13.5" customHeight="1">
      <c r="A3" s="6"/>
    </row>
    <row r="4" spans="1:24">
      <c r="A4" s="7" t="s">
        <v>81</v>
      </c>
    </row>
    <row r="5" spans="1:24">
      <c r="A5" s="8" t="s">
        <v>82</v>
      </c>
    </row>
    <row r="6" spans="1:24">
      <c r="A6" s="8" t="s">
        <v>83</v>
      </c>
    </row>
    <row r="7" spans="1:24">
      <c r="A7" s="8" t="s">
        <v>84</v>
      </c>
    </row>
    <row r="8" spans="1:24">
      <c r="A8" s="8" t="s">
        <v>85</v>
      </c>
    </row>
    <row r="9" spans="1:24">
      <c r="A9" s="8" t="s">
        <v>86</v>
      </c>
    </row>
    <row r="10" spans="1:24">
      <c r="A10" s="8"/>
    </row>
    <row r="11" spans="1:24">
      <c r="A11" s="9" t="s">
        <v>89</v>
      </c>
    </row>
    <row r="12" spans="1:24">
      <c r="A12" s="10" t="s">
        <v>88</v>
      </c>
      <c r="C12" s="2"/>
    </row>
    <row r="13" spans="1:24">
      <c r="A13" s="10" t="s">
        <v>87</v>
      </c>
    </row>
    <row r="15" spans="1:24" ht="74.25">
      <c r="A15" s="11" t="s">
        <v>77</v>
      </c>
      <c r="B15" s="12" t="s">
        <v>1</v>
      </c>
      <c r="C15" s="13" t="s">
        <v>78</v>
      </c>
      <c r="D15" s="13" t="s">
        <v>76</v>
      </c>
      <c r="E15" s="13" t="s">
        <v>75</v>
      </c>
      <c r="F15" s="14" t="s">
        <v>70</v>
      </c>
      <c r="G15" s="15" t="s">
        <v>72</v>
      </c>
      <c r="H15" s="15" t="s">
        <v>74</v>
      </c>
      <c r="I15" s="15" t="s">
        <v>79</v>
      </c>
      <c r="J15" s="13" t="s">
        <v>60</v>
      </c>
      <c r="K15" s="15" t="s">
        <v>55</v>
      </c>
      <c r="L15" s="15" t="s">
        <v>56</v>
      </c>
      <c r="M15" s="15" t="s">
        <v>57</v>
      </c>
      <c r="N15" s="15" t="s">
        <v>58</v>
      </c>
      <c r="O15" s="15" t="s">
        <v>59</v>
      </c>
      <c r="P15" s="16" t="s">
        <v>61</v>
      </c>
      <c r="Q15" s="16" t="s">
        <v>62</v>
      </c>
      <c r="R15" s="16" t="s">
        <v>63</v>
      </c>
      <c r="S15" s="16" t="s">
        <v>64</v>
      </c>
      <c r="T15" s="16" t="s">
        <v>65</v>
      </c>
      <c r="U15" s="16" t="s">
        <v>68</v>
      </c>
      <c r="V15" s="16" t="s">
        <v>66</v>
      </c>
      <c r="W15" s="16" t="s">
        <v>69</v>
      </c>
      <c r="X15" s="17" t="s">
        <v>67</v>
      </c>
    </row>
    <row r="16" spans="1:24">
      <c r="A16" s="18" t="s">
        <v>23</v>
      </c>
      <c r="B16" s="2"/>
      <c r="D16" s="19">
        <v>2.15</v>
      </c>
      <c r="E16">
        <v>1</v>
      </c>
      <c r="F16" s="1">
        <f>D16-G16*1-H16*0.8-I16*0.5-J16*0.1-K16*1-L16*0.5-M16*0.25-N16*0.6-O16*0.2-P16*0.12-Q16*0.1-R16*0.08-S16*0.06-T16*0.04-U16*0.05-V16*0.03--W16*0.015-X16*0.01</f>
        <v>-1.6653345369377348E-16</v>
      </c>
      <c r="G16">
        <v>1</v>
      </c>
      <c r="J16">
        <v>1</v>
      </c>
      <c r="M16">
        <v>1</v>
      </c>
      <c r="N16">
        <v>1</v>
      </c>
      <c r="Q16">
        <v>2</v>
      </c>
      <c r="X16" s="20"/>
    </row>
    <row r="17" spans="1:24">
      <c r="A17" s="18" t="s">
        <v>30</v>
      </c>
      <c r="D17" s="19">
        <v>2.0099999999999998</v>
      </c>
      <c r="E17">
        <v>1</v>
      </c>
      <c r="F17" s="1">
        <f t="shared" ref="F17:F29" si="0">D17-G17*1-H17*0.8-I17*0.5-J17*0.1-K17*1-L17*0.5-M17*0.25-N17*0.6-O17*0.2-P17*0.12-Q17*0.1-R17*0.08-S17*0.06-T17*0.04-U17*0.05-V17*0.03--W17*0.015-X17*0.01</f>
        <v>-1.6653345369377348E-16</v>
      </c>
      <c r="G17">
        <v>1</v>
      </c>
      <c r="J17">
        <v>1</v>
      </c>
      <c r="M17">
        <v>1</v>
      </c>
      <c r="N17">
        <v>1</v>
      </c>
      <c r="S17">
        <v>1</v>
      </c>
      <c r="X17" s="20"/>
    </row>
    <row r="18" spans="1:24">
      <c r="A18" s="18" t="s">
        <v>22</v>
      </c>
      <c r="D18" s="19">
        <v>1.93</v>
      </c>
      <c r="E18">
        <v>1</v>
      </c>
      <c r="F18" s="1">
        <f>D18-G18*1-H18*0.8-I18*0.5-J18*0.1-K18*1-L18*0.5-M18*0.25-N18*0.6-O18*0.2-P18*0.12-Q18*0.1-R18*0.08-S18*0.06-T18*0.04-U18*0.05-V18*0.03--W18*0.015-X18*0.01</f>
        <v>-1.3877787807814457E-17</v>
      </c>
      <c r="G18">
        <v>1</v>
      </c>
      <c r="J18">
        <v>1</v>
      </c>
      <c r="N18">
        <v>1</v>
      </c>
      <c r="P18">
        <v>1</v>
      </c>
      <c r="R18">
        <v>1</v>
      </c>
      <c r="V18">
        <v>1</v>
      </c>
      <c r="X18" s="20"/>
    </row>
    <row r="19" spans="1:24">
      <c r="A19" s="18" t="s">
        <v>21</v>
      </c>
      <c r="D19" s="19">
        <v>1.82</v>
      </c>
      <c r="E19">
        <v>1</v>
      </c>
      <c r="F19" s="1">
        <f t="shared" si="0"/>
        <v>7.2858385991025898E-17</v>
      </c>
      <c r="G19">
        <v>1</v>
      </c>
      <c r="N19">
        <v>1</v>
      </c>
      <c r="O19">
        <v>1</v>
      </c>
      <c r="X19" s="20">
        <v>2</v>
      </c>
    </row>
    <row r="20" spans="1:24">
      <c r="A20" s="18" t="s">
        <v>20</v>
      </c>
      <c r="D20" s="19">
        <v>1.64</v>
      </c>
      <c r="E20">
        <v>1</v>
      </c>
      <c r="F20" s="1">
        <f t="shared" si="0"/>
        <v>-8.8470897274817162E-17</v>
      </c>
      <c r="G20">
        <v>1</v>
      </c>
      <c r="J20">
        <v>1</v>
      </c>
      <c r="M20">
        <v>1</v>
      </c>
      <c r="O20">
        <v>1</v>
      </c>
      <c r="R20">
        <v>1</v>
      </c>
      <c r="X20" s="20">
        <v>1</v>
      </c>
    </row>
    <row r="21" spans="1:24">
      <c r="A21" s="18" t="s">
        <v>25</v>
      </c>
      <c r="D21" s="19">
        <v>1.61</v>
      </c>
      <c r="E21">
        <v>1</v>
      </c>
      <c r="F21" s="1">
        <f t="shared" si="0"/>
        <v>1.1969591984239969E-16</v>
      </c>
      <c r="G21">
        <v>1</v>
      </c>
      <c r="J21">
        <v>1</v>
      </c>
      <c r="L21">
        <v>1</v>
      </c>
      <c r="X21" s="20">
        <v>1</v>
      </c>
    </row>
    <row r="22" spans="1:24">
      <c r="A22" s="18" t="s">
        <v>19</v>
      </c>
      <c r="D22" s="19">
        <v>1.63</v>
      </c>
      <c r="E22">
        <v>1</v>
      </c>
      <c r="F22" s="1">
        <f t="shared" si="0"/>
        <v>-8.3266726846886741E-17</v>
      </c>
      <c r="G22">
        <v>1</v>
      </c>
      <c r="J22">
        <v>1</v>
      </c>
      <c r="L22">
        <v>1</v>
      </c>
      <c r="V22">
        <v>1</v>
      </c>
      <c r="X22" s="20"/>
    </row>
    <row r="23" spans="1:24">
      <c r="A23" s="18" t="s">
        <v>18</v>
      </c>
      <c r="D23" s="19">
        <v>1.52</v>
      </c>
      <c r="E23">
        <v>1</v>
      </c>
      <c r="F23" s="1">
        <f t="shared" si="0"/>
        <v>0</v>
      </c>
      <c r="H23">
        <v>1</v>
      </c>
      <c r="J23">
        <v>1</v>
      </c>
      <c r="L23">
        <v>1</v>
      </c>
      <c r="P23">
        <v>1</v>
      </c>
      <c r="X23" s="20"/>
    </row>
    <row r="24" spans="1:24">
      <c r="A24" s="18" t="s">
        <v>29</v>
      </c>
      <c r="D24" s="19">
        <v>1.49</v>
      </c>
      <c r="E24">
        <v>1</v>
      </c>
      <c r="F24" s="1">
        <f t="shared" si="0"/>
        <v>-3.2959746043559335E-17</v>
      </c>
      <c r="H24">
        <v>1</v>
      </c>
      <c r="J24">
        <v>1</v>
      </c>
      <c r="L24">
        <v>1</v>
      </c>
      <c r="R24">
        <v>1</v>
      </c>
      <c r="X24" s="20">
        <v>1</v>
      </c>
    </row>
    <row r="25" spans="1:24">
      <c r="A25" s="18" t="s">
        <v>17</v>
      </c>
      <c r="D25" s="19">
        <v>1.65</v>
      </c>
      <c r="E25">
        <v>1</v>
      </c>
      <c r="F25" s="1">
        <f t="shared" si="0"/>
        <v>-1.1102230246251565E-16</v>
      </c>
      <c r="H25">
        <v>1</v>
      </c>
      <c r="J25">
        <v>1</v>
      </c>
      <c r="L25">
        <v>1</v>
      </c>
      <c r="M25">
        <v>1</v>
      </c>
      <c r="X25" s="20"/>
    </row>
    <row r="26" spans="1:24">
      <c r="A26" s="18" t="s">
        <v>16</v>
      </c>
      <c r="D26" s="19">
        <v>1.63</v>
      </c>
      <c r="E26">
        <v>1</v>
      </c>
      <c r="F26" s="1">
        <f t="shared" si="0"/>
        <v>-1.3010426069826053E-16</v>
      </c>
      <c r="H26">
        <v>1</v>
      </c>
      <c r="J26">
        <v>1</v>
      </c>
      <c r="L26">
        <v>1</v>
      </c>
      <c r="P26">
        <v>1</v>
      </c>
      <c r="Q26">
        <v>1</v>
      </c>
      <c r="X26" s="20">
        <v>1</v>
      </c>
    </row>
    <row r="27" spans="1:24">
      <c r="A27" s="18" t="s">
        <v>15</v>
      </c>
      <c r="D27" s="19">
        <v>1.63</v>
      </c>
      <c r="E27">
        <v>1</v>
      </c>
      <c r="F27" s="1">
        <f t="shared" si="0"/>
        <v>-1.3010426069826053E-16</v>
      </c>
      <c r="H27">
        <v>1</v>
      </c>
      <c r="J27">
        <v>1</v>
      </c>
      <c r="L27">
        <v>1</v>
      </c>
      <c r="P27">
        <v>1</v>
      </c>
      <c r="Q27">
        <v>1</v>
      </c>
      <c r="X27" s="20">
        <v>1</v>
      </c>
    </row>
    <row r="28" spans="1:24">
      <c r="A28" s="18" t="s">
        <v>13</v>
      </c>
      <c r="D28" s="19">
        <v>2</v>
      </c>
      <c r="E28">
        <v>1</v>
      </c>
      <c r="F28" s="1">
        <f t="shared" si="0"/>
        <v>4.163336342344337E-17</v>
      </c>
      <c r="G28">
        <v>1</v>
      </c>
      <c r="J28">
        <v>1</v>
      </c>
      <c r="M28">
        <v>1</v>
      </c>
      <c r="N28">
        <v>1</v>
      </c>
      <c r="U28">
        <v>1</v>
      </c>
      <c r="X28" s="20"/>
    </row>
    <row r="29" spans="1:24">
      <c r="A29" s="18" t="s">
        <v>12</v>
      </c>
      <c r="D29" s="19">
        <v>0.84</v>
      </c>
      <c r="E29">
        <v>1</v>
      </c>
      <c r="F29" s="1">
        <f t="shared" si="0"/>
        <v>-4.8572257327350599E-17</v>
      </c>
      <c r="I29">
        <v>1</v>
      </c>
      <c r="J29">
        <v>1</v>
      </c>
      <c r="O29">
        <v>1</v>
      </c>
      <c r="T29">
        <v>1</v>
      </c>
      <c r="X29" s="20"/>
    </row>
    <row r="30" spans="1:24">
      <c r="A30" s="18" t="s">
        <v>11</v>
      </c>
      <c r="D30" s="19">
        <v>2.0299999999999998</v>
      </c>
      <c r="E30">
        <v>1</v>
      </c>
      <c r="F30" s="1">
        <f>D30-G30*1-H30*0.8-J30*0.1-K30*1-L30*0.5-M30*0.25-N30*0.6-O30*0.2-P30*0.12-Q30*0.1-R30*0.08-S30*0.06-T30*0.04-U30*0.05-V30*0.03--W30*0.015-X30*0.01</f>
        <v>-1.4918621893400541E-16</v>
      </c>
      <c r="G30">
        <v>1</v>
      </c>
      <c r="J30">
        <v>1</v>
      </c>
      <c r="M30">
        <v>1</v>
      </c>
      <c r="N30">
        <v>1</v>
      </c>
      <c r="S30">
        <v>1</v>
      </c>
      <c r="X30" s="20">
        <v>2</v>
      </c>
    </row>
    <row r="31" spans="1:24">
      <c r="A31" s="18" t="s">
        <v>28</v>
      </c>
      <c r="D31" s="19">
        <v>2.11</v>
      </c>
      <c r="E31">
        <v>1</v>
      </c>
      <c r="F31" s="1">
        <f>D31-G31*1-H31*0.8-J31*0.1-K31*1-L31*0.5-M31*0.25-N31*0.6-O31*0.2-P31*0.12-Q31*0.1-R31*0.08-S31*0.06-T31*0.04-U31*0.05-V31*0.03--W31*0.015-X31*0.01</f>
        <v>-1.8735013540549517E-16</v>
      </c>
      <c r="G31">
        <v>1</v>
      </c>
      <c r="J31">
        <v>1</v>
      </c>
      <c r="M31">
        <v>1</v>
      </c>
      <c r="N31">
        <v>1</v>
      </c>
      <c r="P31">
        <v>1</v>
      </c>
      <c r="T31">
        <v>1</v>
      </c>
      <c r="X31" s="20"/>
    </row>
    <row r="32" spans="1:24">
      <c r="A32" s="21" t="s">
        <v>71</v>
      </c>
      <c r="B32" s="22"/>
      <c r="C32" s="22"/>
      <c r="D32" s="23"/>
      <c r="E32" s="23"/>
      <c r="F32" s="24"/>
      <c r="G32" s="23">
        <f>SUM(G16:G31)</f>
        <v>10</v>
      </c>
      <c r="H32" s="23">
        <f>SUM(H16:H31)</f>
        <v>5</v>
      </c>
      <c r="I32" s="23">
        <f>SUM(I16:I31)</f>
        <v>1</v>
      </c>
      <c r="J32" s="23">
        <f>SUM(J16:J31)</f>
        <v>15</v>
      </c>
      <c r="K32" s="23"/>
      <c r="L32" s="23">
        <f t="shared" ref="L32:W32" si="1">SUM(L16:L31)</f>
        <v>7</v>
      </c>
      <c r="M32" s="23">
        <f t="shared" si="1"/>
        <v>7</v>
      </c>
      <c r="N32" s="23">
        <f t="shared" si="1"/>
        <v>7</v>
      </c>
      <c r="O32" s="23">
        <f t="shared" si="1"/>
        <v>3</v>
      </c>
      <c r="P32" s="23">
        <f t="shared" si="1"/>
        <v>5</v>
      </c>
      <c r="Q32" s="23">
        <f t="shared" si="1"/>
        <v>4</v>
      </c>
      <c r="R32" s="23">
        <f t="shared" si="1"/>
        <v>3</v>
      </c>
      <c r="S32" s="23">
        <f t="shared" si="1"/>
        <v>2</v>
      </c>
      <c r="T32" s="23">
        <f t="shared" si="1"/>
        <v>2</v>
      </c>
      <c r="U32" s="23">
        <f t="shared" si="1"/>
        <v>1</v>
      </c>
      <c r="V32" s="23">
        <f t="shared" si="1"/>
        <v>2</v>
      </c>
      <c r="W32" s="23">
        <f t="shared" si="1"/>
        <v>0</v>
      </c>
      <c r="X32" s="25">
        <f>SUM(X16:X31)</f>
        <v>9</v>
      </c>
    </row>
    <row r="33" spans="1:24" s="2" customFormat="1">
      <c r="A33" s="5"/>
      <c r="B33" s="5"/>
      <c r="C33" s="5"/>
      <c r="D33" s="5"/>
      <c r="E33" s="5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6" spans="1:24">
      <c r="A36" t="s">
        <v>73</v>
      </c>
      <c r="C36" t="s">
        <v>90</v>
      </c>
    </row>
  </sheetData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workbookViewId="0"/>
  </sheetViews>
  <sheetFormatPr defaultRowHeight="15"/>
  <sheetData>
    <row r="1" spans="1:13">
      <c r="A1" t="s">
        <v>43</v>
      </c>
      <c r="B1" t="s">
        <v>0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</row>
    <row r="2" spans="1:13">
      <c r="A2">
        <v>1</v>
      </c>
      <c r="B2">
        <v>27</v>
      </c>
      <c r="C2" t="s">
        <v>2</v>
      </c>
      <c r="D2" t="s">
        <v>3</v>
      </c>
      <c r="E2">
        <v>300</v>
      </c>
      <c r="F2">
        <v>300</v>
      </c>
      <c r="G2" t="s">
        <v>4</v>
      </c>
      <c r="H2">
        <v>258.75</v>
      </c>
      <c r="I2">
        <v>0</v>
      </c>
      <c r="J2">
        <v>17.899999999999999</v>
      </c>
      <c r="K2">
        <v>181</v>
      </c>
      <c r="L2">
        <v>1</v>
      </c>
      <c r="M2">
        <v>0</v>
      </c>
    </row>
    <row r="3" spans="1:13">
      <c r="A3">
        <v>2</v>
      </c>
      <c r="B3">
        <v>26</v>
      </c>
      <c r="C3" t="s">
        <v>2</v>
      </c>
      <c r="D3" t="s">
        <v>3</v>
      </c>
      <c r="E3">
        <v>300</v>
      </c>
      <c r="F3">
        <v>300</v>
      </c>
      <c r="G3" t="s">
        <v>5</v>
      </c>
      <c r="H3">
        <v>258.3</v>
      </c>
      <c r="I3">
        <v>0</v>
      </c>
      <c r="J3">
        <v>17.899999999999999</v>
      </c>
      <c r="K3">
        <v>177</v>
      </c>
      <c r="L3">
        <v>1</v>
      </c>
      <c r="M3">
        <v>0</v>
      </c>
    </row>
    <row r="4" spans="1:13">
      <c r="A4">
        <v>3</v>
      </c>
      <c r="B4">
        <v>25</v>
      </c>
      <c r="C4" t="s">
        <v>2</v>
      </c>
      <c r="D4" t="s">
        <v>3</v>
      </c>
      <c r="E4">
        <v>300</v>
      </c>
      <c r="F4">
        <v>300</v>
      </c>
      <c r="G4" t="s">
        <v>6</v>
      </c>
      <c r="H4">
        <v>257.85000000000002</v>
      </c>
      <c r="I4">
        <v>0</v>
      </c>
      <c r="J4">
        <v>17.899999999999999</v>
      </c>
      <c r="K4">
        <v>179</v>
      </c>
      <c r="L4">
        <v>1</v>
      </c>
      <c r="M4">
        <v>0</v>
      </c>
    </row>
    <row r="5" spans="1:13">
      <c r="A5">
        <v>4</v>
      </c>
      <c r="B5">
        <v>24</v>
      </c>
      <c r="C5" t="s">
        <v>2</v>
      </c>
      <c r="D5" t="s">
        <v>3</v>
      </c>
      <c r="E5">
        <v>300</v>
      </c>
      <c r="F5">
        <v>300</v>
      </c>
      <c r="G5" t="s">
        <v>7</v>
      </c>
      <c r="H5">
        <v>256.95</v>
      </c>
      <c r="I5">
        <v>0</v>
      </c>
      <c r="J5">
        <v>17.899999999999999</v>
      </c>
      <c r="K5">
        <v>181</v>
      </c>
      <c r="L5">
        <v>1</v>
      </c>
      <c r="M5">
        <v>0</v>
      </c>
    </row>
    <row r="6" spans="1:13">
      <c r="A6">
        <v>5</v>
      </c>
      <c r="B6">
        <v>23</v>
      </c>
      <c r="C6" t="s">
        <v>2</v>
      </c>
      <c r="D6" t="s">
        <v>3</v>
      </c>
      <c r="E6">
        <v>300</v>
      </c>
      <c r="F6">
        <v>300</v>
      </c>
      <c r="G6" t="s">
        <v>8</v>
      </c>
      <c r="H6">
        <v>256.06</v>
      </c>
      <c r="I6">
        <v>0</v>
      </c>
      <c r="J6">
        <v>17.899999999999999</v>
      </c>
      <c r="K6">
        <v>184</v>
      </c>
      <c r="L6">
        <v>1</v>
      </c>
      <c r="M6">
        <v>0</v>
      </c>
    </row>
    <row r="7" spans="1:13">
      <c r="A7">
        <v>86</v>
      </c>
      <c r="B7">
        <v>21</v>
      </c>
      <c r="C7" t="s">
        <v>2</v>
      </c>
      <c r="D7" t="s">
        <v>3</v>
      </c>
      <c r="E7">
        <v>300</v>
      </c>
      <c r="F7">
        <v>300</v>
      </c>
      <c r="G7" t="s">
        <v>9</v>
      </c>
      <c r="H7">
        <v>255.28</v>
      </c>
      <c r="I7">
        <v>0</v>
      </c>
      <c r="J7">
        <v>17.5</v>
      </c>
      <c r="K7">
        <v>182</v>
      </c>
      <c r="L7">
        <v>1</v>
      </c>
      <c r="M7">
        <v>0</v>
      </c>
    </row>
    <row r="8" spans="1:13">
      <c r="A8">
        <v>159</v>
      </c>
      <c r="B8">
        <v>21</v>
      </c>
      <c r="C8" t="s">
        <v>2</v>
      </c>
      <c r="D8" t="s">
        <v>3</v>
      </c>
      <c r="E8">
        <v>300</v>
      </c>
      <c r="F8">
        <v>300</v>
      </c>
      <c r="G8" t="s">
        <v>9</v>
      </c>
      <c r="H8">
        <v>255.3</v>
      </c>
      <c r="I8">
        <v>11</v>
      </c>
      <c r="J8">
        <v>16.2</v>
      </c>
      <c r="K8">
        <v>268</v>
      </c>
      <c r="L8">
        <v>1</v>
      </c>
      <c r="M8">
        <v>0</v>
      </c>
    </row>
    <row r="9" spans="1:13">
      <c r="A9">
        <v>54</v>
      </c>
      <c r="B9">
        <v>19</v>
      </c>
      <c r="C9" t="s">
        <v>2</v>
      </c>
      <c r="D9" t="s">
        <v>3</v>
      </c>
      <c r="E9">
        <v>300</v>
      </c>
      <c r="F9">
        <v>300</v>
      </c>
      <c r="G9" t="s">
        <v>11</v>
      </c>
      <c r="H9">
        <v>254.69</v>
      </c>
      <c r="I9">
        <v>0</v>
      </c>
      <c r="J9">
        <v>14.7</v>
      </c>
      <c r="K9">
        <v>169</v>
      </c>
      <c r="L9">
        <v>1</v>
      </c>
      <c r="M9">
        <v>0</v>
      </c>
    </row>
    <row r="10" spans="1:13">
      <c r="A10">
        <v>9</v>
      </c>
      <c r="B10">
        <v>18</v>
      </c>
      <c r="C10" t="s">
        <v>2</v>
      </c>
      <c r="D10" t="s">
        <v>3</v>
      </c>
      <c r="E10">
        <v>300</v>
      </c>
      <c r="F10">
        <v>300</v>
      </c>
      <c r="G10" t="s">
        <v>12</v>
      </c>
      <c r="H10">
        <v>254.4</v>
      </c>
      <c r="I10">
        <v>0</v>
      </c>
      <c r="J10">
        <v>9.6</v>
      </c>
      <c r="K10">
        <v>170</v>
      </c>
      <c r="L10">
        <v>1</v>
      </c>
      <c r="M10">
        <v>0</v>
      </c>
    </row>
    <row r="11" spans="1:13">
      <c r="A11">
        <v>139</v>
      </c>
      <c r="B11">
        <v>17</v>
      </c>
      <c r="C11" t="s">
        <v>2</v>
      </c>
      <c r="D11" t="s">
        <v>3</v>
      </c>
      <c r="E11">
        <v>300</v>
      </c>
      <c r="F11">
        <v>300</v>
      </c>
      <c r="G11" t="s">
        <v>13</v>
      </c>
      <c r="H11">
        <v>254.22</v>
      </c>
      <c r="I11">
        <v>0</v>
      </c>
      <c r="J11">
        <v>10.3</v>
      </c>
      <c r="K11">
        <v>215</v>
      </c>
      <c r="L11">
        <v>2.2000000000000002</v>
      </c>
      <c r="M11">
        <v>1.5</v>
      </c>
    </row>
    <row r="12" spans="1:13">
      <c r="A12">
        <v>146</v>
      </c>
      <c r="B12">
        <v>17</v>
      </c>
      <c r="C12" t="s">
        <v>2</v>
      </c>
      <c r="D12" t="s">
        <v>3</v>
      </c>
      <c r="E12">
        <v>300</v>
      </c>
      <c r="F12">
        <v>300</v>
      </c>
      <c r="G12" t="s">
        <v>13</v>
      </c>
      <c r="H12">
        <v>254.22</v>
      </c>
      <c r="I12">
        <v>0</v>
      </c>
      <c r="J12">
        <v>20.100000000000001</v>
      </c>
      <c r="K12">
        <v>176</v>
      </c>
      <c r="L12">
        <v>2.2000000000000002</v>
      </c>
      <c r="M12">
        <v>1.5</v>
      </c>
    </row>
    <row r="13" spans="1:13">
      <c r="A13">
        <v>155</v>
      </c>
      <c r="B13">
        <v>14</v>
      </c>
      <c r="C13" t="s">
        <v>2</v>
      </c>
      <c r="D13" t="s">
        <v>3</v>
      </c>
      <c r="E13">
        <v>300</v>
      </c>
      <c r="F13">
        <v>300</v>
      </c>
      <c r="G13" t="s">
        <v>15</v>
      </c>
      <c r="H13">
        <v>254.07</v>
      </c>
      <c r="I13">
        <v>0</v>
      </c>
      <c r="J13">
        <v>1391.4</v>
      </c>
      <c r="K13">
        <v>276</v>
      </c>
      <c r="L13">
        <v>2.2000000000000002</v>
      </c>
      <c r="M13">
        <v>1.5</v>
      </c>
    </row>
    <row r="14" spans="1:13">
      <c r="A14">
        <v>150</v>
      </c>
      <c r="B14">
        <v>12</v>
      </c>
      <c r="C14" t="s">
        <v>2</v>
      </c>
      <c r="D14" t="s">
        <v>3</v>
      </c>
      <c r="E14">
        <v>300</v>
      </c>
      <c r="F14">
        <v>300</v>
      </c>
      <c r="G14" t="s">
        <v>16</v>
      </c>
      <c r="H14">
        <v>253.93</v>
      </c>
      <c r="I14">
        <v>0</v>
      </c>
      <c r="J14">
        <v>6.8</v>
      </c>
      <c r="K14">
        <v>205</v>
      </c>
      <c r="L14">
        <v>1</v>
      </c>
      <c r="M14">
        <v>0</v>
      </c>
    </row>
    <row r="15" spans="1:13">
      <c r="A15">
        <v>148</v>
      </c>
      <c r="B15">
        <v>10</v>
      </c>
      <c r="C15" t="s">
        <v>2</v>
      </c>
      <c r="D15" t="s">
        <v>3</v>
      </c>
      <c r="E15">
        <v>300</v>
      </c>
      <c r="F15">
        <v>300</v>
      </c>
      <c r="G15" t="s">
        <v>17</v>
      </c>
      <c r="H15">
        <v>253.72</v>
      </c>
      <c r="I15">
        <v>0</v>
      </c>
      <c r="J15">
        <v>5.5</v>
      </c>
      <c r="K15">
        <v>189</v>
      </c>
      <c r="L15">
        <v>1</v>
      </c>
      <c r="M15">
        <v>0</v>
      </c>
    </row>
    <row r="16" spans="1:13">
      <c r="A16">
        <v>57</v>
      </c>
      <c r="B16">
        <v>8</v>
      </c>
      <c r="C16" t="s">
        <v>2</v>
      </c>
      <c r="D16" t="s">
        <v>3</v>
      </c>
      <c r="E16">
        <v>300</v>
      </c>
      <c r="F16">
        <v>300</v>
      </c>
      <c r="G16" t="s">
        <v>18</v>
      </c>
      <c r="H16">
        <v>253.42</v>
      </c>
      <c r="I16">
        <v>0</v>
      </c>
      <c r="J16">
        <v>5.5</v>
      </c>
      <c r="K16">
        <v>162</v>
      </c>
      <c r="L16">
        <v>1</v>
      </c>
      <c r="M16">
        <v>0</v>
      </c>
    </row>
    <row r="17" spans="1:13">
      <c r="A17">
        <v>35</v>
      </c>
      <c r="B17">
        <v>7</v>
      </c>
      <c r="C17" t="s">
        <v>2</v>
      </c>
      <c r="D17" t="s">
        <v>3</v>
      </c>
      <c r="E17">
        <v>300</v>
      </c>
      <c r="F17">
        <v>300</v>
      </c>
      <c r="G17" t="s">
        <v>19</v>
      </c>
      <c r="H17">
        <v>253.37</v>
      </c>
      <c r="I17">
        <v>0</v>
      </c>
      <c r="J17">
        <v>5.5</v>
      </c>
      <c r="K17">
        <v>163</v>
      </c>
      <c r="L17">
        <v>1</v>
      </c>
      <c r="M17">
        <v>0</v>
      </c>
    </row>
    <row r="18" spans="1:13">
      <c r="A18">
        <v>36</v>
      </c>
      <c r="B18">
        <v>5</v>
      </c>
      <c r="C18" t="s">
        <v>2</v>
      </c>
      <c r="D18" t="s">
        <v>3</v>
      </c>
      <c r="E18">
        <v>300</v>
      </c>
      <c r="F18">
        <v>300</v>
      </c>
      <c r="G18" t="s">
        <v>20</v>
      </c>
      <c r="H18">
        <v>253.21</v>
      </c>
      <c r="I18">
        <v>0</v>
      </c>
      <c r="J18">
        <v>6.1</v>
      </c>
      <c r="K18">
        <v>174</v>
      </c>
      <c r="L18">
        <v>1</v>
      </c>
      <c r="M18">
        <v>0</v>
      </c>
    </row>
    <row r="19" spans="1:13">
      <c r="A19">
        <v>27</v>
      </c>
      <c r="B19">
        <v>4</v>
      </c>
      <c r="C19" t="s">
        <v>2</v>
      </c>
      <c r="D19" t="s">
        <v>3</v>
      </c>
      <c r="E19">
        <v>300</v>
      </c>
      <c r="F19">
        <v>300</v>
      </c>
      <c r="G19" t="s">
        <v>21</v>
      </c>
      <c r="H19">
        <v>253.02</v>
      </c>
      <c r="I19">
        <v>0</v>
      </c>
      <c r="J19">
        <v>5.4</v>
      </c>
      <c r="K19">
        <v>176</v>
      </c>
      <c r="L19">
        <v>1</v>
      </c>
      <c r="M19">
        <v>0</v>
      </c>
    </row>
    <row r="20" spans="1:13">
      <c r="A20">
        <v>28</v>
      </c>
      <c r="B20">
        <v>3</v>
      </c>
      <c r="C20" t="s">
        <v>2</v>
      </c>
      <c r="D20" t="s">
        <v>3</v>
      </c>
      <c r="E20">
        <v>300</v>
      </c>
      <c r="F20">
        <v>300</v>
      </c>
      <c r="G20" t="s">
        <v>22</v>
      </c>
      <c r="H20">
        <v>252.88</v>
      </c>
      <c r="I20">
        <v>0</v>
      </c>
      <c r="J20">
        <v>5.7</v>
      </c>
      <c r="K20">
        <v>179</v>
      </c>
      <c r="L20">
        <v>1</v>
      </c>
      <c r="M20">
        <v>0</v>
      </c>
    </row>
    <row r="21" spans="1:13">
      <c r="A21">
        <v>63</v>
      </c>
      <c r="B21">
        <v>1</v>
      </c>
      <c r="C21" t="s">
        <v>2</v>
      </c>
      <c r="D21" t="s">
        <v>3</v>
      </c>
      <c r="E21">
        <v>300</v>
      </c>
      <c r="F21">
        <v>300</v>
      </c>
      <c r="G21" t="s">
        <v>23</v>
      </c>
      <c r="H21">
        <v>252.68</v>
      </c>
      <c r="I21">
        <v>0</v>
      </c>
      <c r="J21">
        <v>5.5</v>
      </c>
      <c r="K21">
        <v>0</v>
      </c>
      <c r="L21">
        <v>1</v>
      </c>
      <c r="M21">
        <v>0</v>
      </c>
    </row>
    <row r="22" spans="1:13">
      <c r="A22">
        <v>33</v>
      </c>
      <c r="B22">
        <v>29</v>
      </c>
      <c r="C22" t="s">
        <v>2</v>
      </c>
      <c r="D22" t="s">
        <v>3</v>
      </c>
      <c r="E22">
        <v>300</v>
      </c>
      <c r="F22">
        <v>300</v>
      </c>
      <c r="G22" t="s">
        <v>24</v>
      </c>
      <c r="H22">
        <v>253.35</v>
      </c>
      <c r="I22">
        <v>0</v>
      </c>
      <c r="J22">
        <v>8.1999999999999993</v>
      </c>
      <c r="K22">
        <v>91</v>
      </c>
      <c r="L22">
        <v>1</v>
      </c>
      <c r="M22">
        <v>0</v>
      </c>
    </row>
    <row r="23" spans="1:13">
      <c r="A23">
        <v>37</v>
      </c>
      <c r="B23">
        <v>29</v>
      </c>
      <c r="C23" t="s">
        <v>2</v>
      </c>
      <c r="D23" t="s">
        <v>3</v>
      </c>
      <c r="E23">
        <v>300</v>
      </c>
      <c r="F23">
        <v>300</v>
      </c>
      <c r="G23" t="s">
        <v>24</v>
      </c>
      <c r="H23">
        <v>253.36</v>
      </c>
      <c r="I23">
        <v>3</v>
      </c>
      <c r="J23">
        <v>5.7</v>
      </c>
      <c r="K23">
        <v>226</v>
      </c>
      <c r="L23">
        <v>1</v>
      </c>
      <c r="M23">
        <v>0</v>
      </c>
    </row>
    <row r="24" spans="1:13">
      <c r="A24">
        <v>32</v>
      </c>
      <c r="B24">
        <v>6</v>
      </c>
      <c r="C24" t="s">
        <v>2</v>
      </c>
      <c r="D24" t="s">
        <v>3</v>
      </c>
      <c r="E24">
        <v>300</v>
      </c>
      <c r="F24">
        <v>300</v>
      </c>
      <c r="G24" t="s">
        <v>25</v>
      </c>
      <c r="H24">
        <v>253.3</v>
      </c>
      <c r="I24">
        <v>0</v>
      </c>
      <c r="J24">
        <v>5.7</v>
      </c>
      <c r="K24">
        <v>253</v>
      </c>
      <c r="L24">
        <v>1</v>
      </c>
      <c r="M24">
        <v>0</v>
      </c>
    </row>
    <row r="25" spans="1:13">
      <c r="A25">
        <v>25</v>
      </c>
      <c r="B25">
        <v>6</v>
      </c>
      <c r="C25" t="s">
        <v>2</v>
      </c>
      <c r="D25" t="s">
        <v>3</v>
      </c>
      <c r="E25">
        <v>300</v>
      </c>
      <c r="F25">
        <v>300</v>
      </c>
      <c r="G25" t="s">
        <v>25</v>
      </c>
      <c r="H25">
        <v>253.3</v>
      </c>
      <c r="I25">
        <v>0</v>
      </c>
      <c r="J25">
        <v>5.5</v>
      </c>
      <c r="K25">
        <v>171</v>
      </c>
      <c r="L25">
        <v>1</v>
      </c>
      <c r="M25">
        <v>0</v>
      </c>
    </row>
    <row r="26" spans="1:13">
      <c r="A26">
        <v>34</v>
      </c>
      <c r="B26">
        <v>33</v>
      </c>
      <c r="C26" t="s">
        <v>2</v>
      </c>
      <c r="D26" t="s">
        <v>3</v>
      </c>
      <c r="E26">
        <v>300</v>
      </c>
      <c r="F26">
        <v>300</v>
      </c>
      <c r="G26" t="s">
        <v>26</v>
      </c>
      <c r="H26">
        <v>253.4</v>
      </c>
      <c r="I26">
        <v>0</v>
      </c>
      <c r="J26">
        <v>5.3</v>
      </c>
      <c r="K26">
        <v>206</v>
      </c>
      <c r="L26">
        <v>1</v>
      </c>
      <c r="M26">
        <v>0</v>
      </c>
    </row>
    <row r="27" spans="1:13">
      <c r="A27">
        <v>120</v>
      </c>
      <c r="B27">
        <v>30</v>
      </c>
      <c r="C27" t="s">
        <v>2</v>
      </c>
      <c r="D27" t="s">
        <v>3</v>
      </c>
      <c r="E27">
        <v>300</v>
      </c>
      <c r="F27">
        <v>300</v>
      </c>
      <c r="G27" t="s">
        <v>27</v>
      </c>
      <c r="H27">
        <v>253.43</v>
      </c>
      <c r="I27">
        <v>0</v>
      </c>
      <c r="J27">
        <v>5.7</v>
      </c>
      <c r="K27">
        <v>180</v>
      </c>
      <c r="L27">
        <v>1</v>
      </c>
      <c r="M27">
        <v>0</v>
      </c>
    </row>
    <row r="28" spans="1:13">
      <c r="A28">
        <v>56</v>
      </c>
      <c r="B28">
        <v>20</v>
      </c>
      <c r="C28" t="s">
        <v>2</v>
      </c>
      <c r="D28" t="s">
        <v>10</v>
      </c>
      <c r="E28">
        <v>315</v>
      </c>
      <c r="F28">
        <v>315</v>
      </c>
      <c r="G28" t="s">
        <v>28</v>
      </c>
      <c r="H28">
        <v>254.89</v>
      </c>
      <c r="I28">
        <v>0</v>
      </c>
      <c r="J28">
        <v>16.3</v>
      </c>
      <c r="K28">
        <v>189</v>
      </c>
      <c r="L28">
        <v>1</v>
      </c>
      <c r="M28">
        <v>0</v>
      </c>
    </row>
    <row r="29" spans="1:13">
      <c r="A29">
        <v>147</v>
      </c>
      <c r="B29">
        <v>9</v>
      </c>
      <c r="C29" t="s">
        <v>2</v>
      </c>
      <c r="D29" t="s">
        <v>3</v>
      </c>
      <c r="E29">
        <v>300</v>
      </c>
      <c r="F29">
        <v>300</v>
      </c>
      <c r="G29" t="s">
        <v>29</v>
      </c>
      <c r="H29">
        <v>253.47</v>
      </c>
      <c r="I29">
        <v>0</v>
      </c>
      <c r="J29">
        <v>5.5</v>
      </c>
      <c r="K29">
        <v>174</v>
      </c>
      <c r="L29">
        <v>1</v>
      </c>
      <c r="M29">
        <v>0</v>
      </c>
    </row>
    <row r="30" spans="1:13">
      <c r="A30">
        <v>64</v>
      </c>
      <c r="B30">
        <v>2</v>
      </c>
      <c r="C30" t="s">
        <v>2</v>
      </c>
      <c r="D30" t="s">
        <v>3</v>
      </c>
      <c r="E30">
        <v>300</v>
      </c>
      <c r="F30">
        <v>300</v>
      </c>
      <c r="G30" t="s">
        <v>30</v>
      </c>
      <c r="H30">
        <v>252.79</v>
      </c>
      <c r="I30">
        <v>0</v>
      </c>
      <c r="J30">
        <v>5.5</v>
      </c>
      <c r="K30">
        <v>176</v>
      </c>
      <c r="L30">
        <v>1</v>
      </c>
      <c r="M30">
        <v>0</v>
      </c>
    </row>
    <row r="31" spans="1:13">
      <c r="A31">
        <v>83</v>
      </c>
      <c r="B31">
        <v>41</v>
      </c>
      <c r="C31" t="s">
        <v>2</v>
      </c>
      <c r="D31" t="s">
        <v>3</v>
      </c>
      <c r="E31">
        <v>300</v>
      </c>
      <c r="F31">
        <v>300</v>
      </c>
      <c r="G31" t="s">
        <v>31</v>
      </c>
      <c r="H31">
        <v>255.95</v>
      </c>
      <c r="I31">
        <v>0</v>
      </c>
      <c r="J31">
        <v>15.6</v>
      </c>
      <c r="K31">
        <v>173</v>
      </c>
      <c r="L31">
        <v>1</v>
      </c>
      <c r="M31">
        <v>0</v>
      </c>
    </row>
    <row r="32" spans="1:13">
      <c r="A32">
        <v>84</v>
      </c>
      <c r="B32">
        <v>42</v>
      </c>
      <c r="C32" t="s">
        <v>2</v>
      </c>
      <c r="D32" t="s">
        <v>3</v>
      </c>
      <c r="E32">
        <v>300</v>
      </c>
      <c r="F32">
        <v>300</v>
      </c>
      <c r="G32" t="s">
        <v>32</v>
      </c>
      <c r="H32">
        <v>256.26</v>
      </c>
      <c r="I32">
        <v>0</v>
      </c>
      <c r="J32">
        <v>5.5</v>
      </c>
      <c r="K32">
        <v>187</v>
      </c>
      <c r="L32">
        <v>1</v>
      </c>
      <c r="M32">
        <v>0</v>
      </c>
    </row>
    <row r="33" spans="1:13">
      <c r="A33">
        <v>6</v>
      </c>
      <c r="B33">
        <v>22</v>
      </c>
      <c r="C33" t="s">
        <v>2</v>
      </c>
      <c r="D33" t="s">
        <v>3</v>
      </c>
      <c r="E33">
        <v>300</v>
      </c>
      <c r="F33">
        <v>300</v>
      </c>
      <c r="G33" t="s">
        <v>33</v>
      </c>
      <c r="H33">
        <v>255.37</v>
      </c>
      <c r="I33">
        <v>17</v>
      </c>
      <c r="J33">
        <v>17.8</v>
      </c>
      <c r="K33">
        <v>180</v>
      </c>
      <c r="L33">
        <v>1</v>
      </c>
      <c r="M33">
        <v>0</v>
      </c>
    </row>
    <row r="34" spans="1:13">
      <c r="A34">
        <v>161</v>
      </c>
      <c r="B34">
        <v>22</v>
      </c>
      <c r="C34" t="s">
        <v>2</v>
      </c>
      <c r="D34" t="s">
        <v>3</v>
      </c>
      <c r="E34">
        <v>300</v>
      </c>
      <c r="F34">
        <v>300</v>
      </c>
      <c r="G34" t="s">
        <v>33</v>
      </c>
      <c r="H34">
        <v>255.35</v>
      </c>
      <c r="I34">
        <v>0</v>
      </c>
      <c r="J34">
        <v>12.5</v>
      </c>
      <c r="K34">
        <v>104</v>
      </c>
      <c r="L34">
        <v>1</v>
      </c>
      <c r="M34">
        <v>0</v>
      </c>
    </row>
    <row r="35" spans="1:13">
      <c r="A35">
        <v>88</v>
      </c>
      <c r="B35">
        <v>49</v>
      </c>
      <c r="C35" t="s">
        <v>2</v>
      </c>
      <c r="D35" t="s">
        <v>3</v>
      </c>
      <c r="E35">
        <v>300</v>
      </c>
      <c r="F35">
        <v>300</v>
      </c>
      <c r="G35" t="s">
        <v>34</v>
      </c>
      <c r="H35">
        <v>254.71</v>
      </c>
      <c r="I35">
        <v>0</v>
      </c>
      <c r="J35">
        <v>4.3</v>
      </c>
      <c r="K35">
        <v>174</v>
      </c>
      <c r="L35">
        <v>1</v>
      </c>
      <c r="M35">
        <v>0</v>
      </c>
    </row>
    <row r="36" spans="1:13">
      <c r="A36">
        <v>93</v>
      </c>
      <c r="B36">
        <v>46</v>
      </c>
      <c r="C36" t="s">
        <v>2</v>
      </c>
      <c r="D36" t="s">
        <v>3</v>
      </c>
      <c r="E36">
        <v>300</v>
      </c>
      <c r="F36">
        <v>300</v>
      </c>
      <c r="G36" t="s">
        <v>35</v>
      </c>
      <c r="H36">
        <v>254.35</v>
      </c>
      <c r="I36">
        <v>0</v>
      </c>
      <c r="J36">
        <v>5.6</v>
      </c>
      <c r="K36">
        <v>86</v>
      </c>
      <c r="L36">
        <v>1</v>
      </c>
      <c r="M36">
        <v>0</v>
      </c>
    </row>
    <row r="37" spans="1:13">
      <c r="A37">
        <v>149</v>
      </c>
      <c r="B37">
        <v>46</v>
      </c>
      <c r="C37" t="s">
        <v>2</v>
      </c>
      <c r="D37" t="s">
        <v>3</v>
      </c>
      <c r="E37">
        <v>300</v>
      </c>
      <c r="F37">
        <v>300</v>
      </c>
      <c r="G37" t="s">
        <v>35</v>
      </c>
      <c r="H37">
        <v>254.36</v>
      </c>
      <c r="I37">
        <v>4</v>
      </c>
      <c r="J37">
        <v>5.6</v>
      </c>
      <c r="K37">
        <v>266</v>
      </c>
      <c r="L37">
        <v>1</v>
      </c>
      <c r="M37">
        <v>0</v>
      </c>
    </row>
    <row r="38" spans="1:13">
      <c r="A38">
        <v>92</v>
      </c>
      <c r="B38">
        <v>45</v>
      </c>
      <c r="C38" t="s">
        <v>2</v>
      </c>
      <c r="D38" t="s">
        <v>3</v>
      </c>
      <c r="E38">
        <v>300</v>
      </c>
      <c r="F38">
        <v>300</v>
      </c>
      <c r="G38" t="s">
        <v>36</v>
      </c>
      <c r="H38">
        <v>254.33</v>
      </c>
      <c r="I38">
        <v>0</v>
      </c>
      <c r="J38">
        <v>7.2</v>
      </c>
      <c r="K38">
        <v>0</v>
      </c>
      <c r="L38">
        <v>1</v>
      </c>
      <c r="M38">
        <v>0</v>
      </c>
    </row>
    <row r="39" spans="1:13">
      <c r="A39">
        <v>95</v>
      </c>
      <c r="B39">
        <v>47</v>
      </c>
      <c r="C39" t="s">
        <v>2</v>
      </c>
      <c r="D39" t="s">
        <v>3</v>
      </c>
      <c r="E39">
        <v>300</v>
      </c>
      <c r="F39">
        <v>300</v>
      </c>
      <c r="G39" t="s">
        <v>37</v>
      </c>
      <c r="H39">
        <v>254.42</v>
      </c>
      <c r="I39">
        <v>0</v>
      </c>
      <c r="J39">
        <v>5.4</v>
      </c>
      <c r="K39">
        <v>179</v>
      </c>
      <c r="L39">
        <v>1</v>
      </c>
      <c r="M39">
        <v>0</v>
      </c>
    </row>
    <row r="40" spans="1:13">
      <c r="A40">
        <v>94</v>
      </c>
      <c r="B40">
        <v>48</v>
      </c>
      <c r="C40" t="s">
        <v>2</v>
      </c>
      <c r="D40" t="s">
        <v>3</v>
      </c>
      <c r="E40">
        <v>300</v>
      </c>
      <c r="F40">
        <v>300</v>
      </c>
      <c r="G40" t="s">
        <v>38</v>
      </c>
      <c r="H40">
        <v>254.49</v>
      </c>
      <c r="I40">
        <v>0</v>
      </c>
      <c r="J40">
        <v>7.2</v>
      </c>
      <c r="K40">
        <v>181</v>
      </c>
      <c r="L40">
        <v>1</v>
      </c>
      <c r="M40">
        <v>0</v>
      </c>
    </row>
    <row r="41" spans="1:13">
      <c r="A41">
        <v>38</v>
      </c>
      <c r="B41">
        <v>31</v>
      </c>
      <c r="C41" t="s">
        <v>2</v>
      </c>
      <c r="D41" t="s">
        <v>3</v>
      </c>
      <c r="E41">
        <v>300</v>
      </c>
      <c r="F41">
        <v>300</v>
      </c>
      <c r="G41" t="s">
        <v>39</v>
      </c>
      <c r="H41">
        <v>253.5</v>
      </c>
      <c r="I41">
        <v>0</v>
      </c>
      <c r="J41">
        <v>5.7</v>
      </c>
      <c r="K41">
        <v>186</v>
      </c>
      <c r="L41">
        <v>1</v>
      </c>
      <c r="M41">
        <v>0</v>
      </c>
    </row>
    <row r="42" spans="1:13">
      <c r="A42">
        <v>43</v>
      </c>
      <c r="B42">
        <v>120</v>
      </c>
      <c r="C42" t="s">
        <v>2</v>
      </c>
      <c r="D42" t="s">
        <v>3</v>
      </c>
      <c r="E42">
        <v>300</v>
      </c>
      <c r="F42">
        <v>300</v>
      </c>
      <c r="G42" t="s">
        <v>40</v>
      </c>
      <c r="H42">
        <v>253.82</v>
      </c>
      <c r="I42">
        <v>0</v>
      </c>
      <c r="J42">
        <v>5.5</v>
      </c>
      <c r="K42">
        <v>195</v>
      </c>
      <c r="L42">
        <v>1</v>
      </c>
      <c r="M42">
        <v>0</v>
      </c>
    </row>
    <row r="43" spans="1:13">
      <c r="A43">
        <v>21</v>
      </c>
      <c r="B43">
        <v>127</v>
      </c>
      <c r="C43" t="s">
        <v>2</v>
      </c>
      <c r="D43" t="s">
        <v>3</v>
      </c>
      <c r="E43">
        <v>300</v>
      </c>
      <c r="F43">
        <v>300</v>
      </c>
      <c r="G43" t="s">
        <v>41</v>
      </c>
      <c r="H43">
        <v>253.62</v>
      </c>
      <c r="I43">
        <v>0</v>
      </c>
      <c r="J43">
        <v>5.5</v>
      </c>
      <c r="K43">
        <v>184</v>
      </c>
      <c r="L43">
        <v>1</v>
      </c>
      <c r="M43">
        <v>0</v>
      </c>
    </row>
    <row r="44" spans="1:13">
      <c r="A44">
        <v>91</v>
      </c>
      <c r="B44">
        <v>128</v>
      </c>
      <c r="C44" t="s">
        <v>2</v>
      </c>
      <c r="D44" t="s">
        <v>3</v>
      </c>
      <c r="E44">
        <v>300</v>
      </c>
      <c r="F44">
        <v>300</v>
      </c>
      <c r="G44" t="s">
        <v>42</v>
      </c>
      <c r="H44">
        <v>254.48</v>
      </c>
      <c r="I44">
        <v>0</v>
      </c>
      <c r="J44">
        <v>3.4</v>
      </c>
      <c r="K44">
        <v>176</v>
      </c>
      <c r="L44">
        <v>1</v>
      </c>
      <c r="M44">
        <v>0</v>
      </c>
    </row>
  </sheetData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workbookViewId="0"/>
  </sheetViews>
  <sheetFormatPr defaultRowHeight="15"/>
  <sheetData>
    <row r="1" spans="1:13">
      <c r="A1" t="s">
        <v>43</v>
      </c>
      <c r="B1" t="s">
        <v>0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</row>
    <row r="2" spans="1:13">
      <c r="A2">
        <v>152</v>
      </c>
      <c r="B2">
        <v>17</v>
      </c>
      <c r="C2" t="s">
        <v>2</v>
      </c>
      <c r="D2" t="s">
        <v>14</v>
      </c>
      <c r="E2">
        <v>300</v>
      </c>
      <c r="F2">
        <v>300</v>
      </c>
      <c r="G2" t="s">
        <v>13</v>
      </c>
      <c r="H2">
        <v>254.22</v>
      </c>
      <c r="I2">
        <v>0</v>
      </c>
      <c r="J2">
        <v>-153.19999999999999</v>
      </c>
      <c r="K2">
        <v>0</v>
      </c>
      <c r="L2">
        <v>2.2000000000000002</v>
      </c>
      <c r="M2">
        <v>1.5</v>
      </c>
    </row>
    <row r="3" spans="1:13">
      <c r="A3">
        <v>156</v>
      </c>
      <c r="B3">
        <v>17</v>
      </c>
      <c r="C3" t="s">
        <v>2</v>
      </c>
      <c r="D3" t="s">
        <v>3</v>
      </c>
      <c r="E3">
        <v>300</v>
      </c>
      <c r="F3">
        <v>300</v>
      </c>
      <c r="G3" t="s">
        <v>13</v>
      </c>
      <c r="H3">
        <v>254.22</v>
      </c>
      <c r="I3">
        <v>0</v>
      </c>
      <c r="J3">
        <v>0</v>
      </c>
      <c r="K3">
        <v>268</v>
      </c>
      <c r="L3">
        <v>2.2000000000000002</v>
      </c>
      <c r="M3">
        <v>1.5</v>
      </c>
    </row>
    <row r="4" spans="1:13">
      <c r="A4">
        <v>150</v>
      </c>
      <c r="B4">
        <v>14</v>
      </c>
      <c r="C4" t="s">
        <v>2</v>
      </c>
      <c r="D4" t="s">
        <v>3</v>
      </c>
      <c r="E4">
        <v>300</v>
      </c>
      <c r="F4">
        <v>300</v>
      </c>
      <c r="G4" t="s">
        <v>15</v>
      </c>
      <c r="H4">
        <v>254.07</v>
      </c>
      <c r="I4">
        <v>0</v>
      </c>
      <c r="J4">
        <v>-6.8</v>
      </c>
      <c r="K4">
        <v>0</v>
      </c>
      <c r="L4">
        <v>2.2000000000000002</v>
      </c>
      <c r="M4">
        <v>1.5</v>
      </c>
    </row>
    <row r="5" spans="1:13">
      <c r="A5">
        <v>151</v>
      </c>
      <c r="B5">
        <v>14</v>
      </c>
      <c r="C5" t="s">
        <v>2</v>
      </c>
      <c r="D5" t="s">
        <v>14</v>
      </c>
      <c r="E5">
        <v>300</v>
      </c>
      <c r="F5">
        <v>300</v>
      </c>
      <c r="G5" t="s">
        <v>15</v>
      </c>
      <c r="H5">
        <v>254.07</v>
      </c>
      <c r="I5">
        <v>0</v>
      </c>
      <c r="J5">
        <v>-118.7</v>
      </c>
      <c r="K5">
        <v>187</v>
      </c>
      <c r="L5">
        <v>2.2000000000000002</v>
      </c>
      <c r="M5">
        <v>1.5</v>
      </c>
    </row>
  </sheetData>
  <pageMargins left="0.78740157499999996" right="0.78740157499999996" top="0.984251969" bottom="0.984251969" header="0.4921259845" footer="0.49212598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B924376FA360439142AB6887AF4F91" ma:contentTypeVersion="12" ma:contentTypeDescription="Vytvořit nový dokument" ma:contentTypeScope="" ma:versionID="028a55a0d01ff87873768629c903bea8">
  <xsd:schema xmlns:xsd="http://www.w3.org/2001/XMLSchema" xmlns:xs="http://www.w3.org/2001/XMLSchema" xmlns:p="http://schemas.microsoft.com/office/2006/metadata/properties" xmlns:ns2="c44093f3-0e55-4240-883e-17dc92777352" targetNamespace="http://schemas.microsoft.com/office/2006/metadata/properties" ma:root="true" ma:fieldsID="1e1ebfd1d14778d49f339d1092502d60" ns2:_="">
    <xsd:import namespace="c44093f3-0e55-4240-883e-17dc92777352"/>
    <xsd:element name="properties">
      <xsd:complexType>
        <xsd:sequence>
          <xsd:element name="documentManagement">
            <xsd:complexType>
              <xsd:all>
                <xsd:element ref="ns2:Schv_x00e1_leno" minOccurs="0"/>
                <xsd:element ref="ns2:Schv_x00e1_lil" minOccurs="0"/>
                <xsd:element ref="ns2:Kl_x00ed__x010d_ov_x00e1__x0020_slova" minOccurs="0"/>
                <xsd:element ref="ns2:Platnost" minOccurs="0"/>
                <xsd:element ref="ns2:Konec_x0020_platnosti" minOccurs="0"/>
                <xsd:element ref="ns2:Odkaz" minOccurs="0"/>
                <xsd:element ref="ns2:Jazyk" minOccurs="0"/>
                <xsd:element ref="ns2:_x00da__x010d_innost_x0020_od" minOccurs="0"/>
                <xsd:element ref="ns2:_x00da__x010d_innost_x0020_do" minOccurs="0"/>
                <xsd:element ref="ns2:Poznamka" minOccurs="0"/>
                <xsd:element ref="ns2:Priorita" minOccurs="0"/>
                <xsd:element ref="ns2:Skupina_x0020__x010d_innost_x00ed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93f3-0e55-4240-883e-17dc92777352" elementFormDefault="qualified">
    <xsd:import namespace="http://schemas.microsoft.com/office/2006/documentManagement/types"/>
    <xsd:import namespace="http://schemas.microsoft.com/office/infopath/2007/PartnerControls"/>
    <xsd:element name="Schv_x00e1_leno" ma:index="2" nillable="true" ma:displayName="Schváleno" ma:format="DateOnly" ma:internalName="Schv_x00e1_leno">
      <xsd:simpleType>
        <xsd:restriction base="dms:DateTime"/>
      </xsd:simpleType>
    </xsd:element>
    <xsd:element name="Schv_x00e1_lil" ma:index="3" nillable="true" ma:displayName="Schválil" ma:list="UserInfo" ma:SharePointGroup="0" ma:internalName="Schv_x00e1_lil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l_x00ed__x010d_ov_x00e1__x0020_slova" ma:index="4" nillable="true" ma:displayName="Klíčová slova" ma:description="Klíčová slova" ma:internalName="Kl_x00ed__x010d_ov_x00e1__x0020_slova">
      <xsd:simpleType>
        <xsd:restriction base="dms:Text">
          <xsd:maxLength value="255"/>
        </xsd:restriction>
      </xsd:simpleType>
    </xsd:element>
    <xsd:element name="Platnost" ma:index="5" nillable="true" ma:displayName="Platnost" ma:default="1" ma:internalName="Platnost">
      <xsd:simpleType>
        <xsd:restriction base="dms:Boolean"/>
      </xsd:simpleType>
    </xsd:element>
    <xsd:element name="Konec_x0020_platnosti" ma:index="6" nillable="true" ma:displayName="Konec platnosti" ma:format="DateOnly" ma:internalName="Konec_x0020_platnosti">
      <xsd:simpleType>
        <xsd:restriction base="dms:DateTime"/>
      </xsd:simpleType>
    </xsd:element>
    <xsd:element name="Odkaz" ma:index="7" nillable="true" ma:displayName="Odkaz" ma:internalName="Odkaz">
      <xsd:simpleType>
        <xsd:restriction base="dms:Text">
          <xsd:maxLength value="255"/>
        </xsd:restriction>
      </xsd:simpleType>
    </xsd:element>
    <xsd:element name="Jazyk" ma:index="8" nillable="true" ma:displayName="Jazyk" ma:default="CZ" ma:internalName="Jazyk">
      <xsd:simpleType>
        <xsd:restriction base="dms:Text">
          <xsd:maxLength value="255"/>
        </xsd:restriction>
      </xsd:simpleType>
    </xsd:element>
    <xsd:element name="_x00da__x010d_innost_x0020_od" ma:index="9" nillable="true" ma:displayName="Účinnost od" ma:format="DateOnly" ma:internalName="_x00da__x010d_innost_x0020_od">
      <xsd:simpleType>
        <xsd:restriction base="dms:DateTime"/>
      </xsd:simpleType>
    </xsd:element>
    <xsd:element name="_x00da__x010d_innost_x0020_do" ma:index="10" nillable="true" ma:displayName="Účinnost do" ma:format="DateOnly" ma:internalName="_x00da__x010d_innost_x0020_do">
      <xsd:simpleType>
        <xsd:restriction base="dms:DateTime"/>
      </xsd:simpleType>
    </xsd:element>
    <xsd:element name="Poznamka" ma:index="11" nillable="true" ma:displayName="Poznamka" ma:internalName="Poznamka">
      <xsd:simpleType>
        <xsd:restriction base="dms:Text">
          <xsd:maxLength value="255"/>
        </xsd:restriction>
      </xsd:simpleType>
    </xsd:element>
    <xsd:element name="Priorita" ma:index="18" nillable="true" ma:displayName="Priorita" ma:default="1" ma:format="RadioButtons" ma:internalName="Priorita">
      <xsd:simpleType>
        <xsd:restriction base="dms:Choice">
          <xsd:enumeration value="1"/>
          <xsd:enumeration value="2"/>
          <xsd:enumeration value="3"/>
        </xsd:restriction>
      </xsd:simpleType>
    </xsd:element>
    <xsd:element name="Skupina_x0020__x010d_innost_x00ed_" ma:index="19" nillable="true" ma:displayName="Skupina činností" ma:default="Ostatní" ma:format="Dropdown" ma:internalName="Skupina_x0020__x010d_innost_x00ed_">
      <xsd:simpleType>
        <xsd:restriction base="dms:Choice">
          <xsd:enumeration value="Kancelář"/>
          <xsd:enumeration value="Účetnictví"/>
          <xsd:enumeration value="Sklady"/>
          <xsd:enumeration value="Obchod"/>
          <xsd:enumeration value="Marketing"/>
          <xsd:enumeration value="Personální"/>
          <xsd:enumeration value="IT"/>
          <xsd:enumeration value="Projekce"/>
          <xsd:enumeration value="Programování"/>
          <xsd:enumeration value="Ostatní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a xmlns="c44093f3-0e55-4240-883e-17dc92777352">1</Priorita>
    <_x00da__x010d_innost_x0020_do xmlns="c44093f3-0e55-4240-883e-17dc92777352" xsi:nil="true"/>
    <Konec_x0020_platnosti xmlns="c44093f3-0e55-4240-883e-17dc92777352" xsi:nil="true"/>
    <Schv_x00e1_leno xmlns="c44093f3-0e55-4240-883e-17dc92777352">2022-04-05T22:00:00+00:00</Schv_x00e1_leno>
    <Kl_x00ed__x010d_ov_x00e1__x0020_slova xmlns="c44093f3-0e55-4240-883e-17dc92777352">Kanalizace, šachty, výkaz prvků, skruže, prstence TVRT.</Kl_x00ed__x010d_ov_x00e1__x0020_slova>
    <Odkaz xmlns="c44093f3-0e55-4240-883e-17dc92777352" xsi:nil="true"/>
    <_x00da__x010d_innost_x0020_od xmlns="c44093f3-0e55-4240-883e-17dc92777352" xsi:nil="true"/>
    <Skupina_x0020__x010d_innost_x00ed_ xmlns="c44093f3-0e55-4240-883e-17dc92777352">Ostatní</Skupina_x0020__x010d_innost_x00ed_>
    <Platnost xmlns="c44093f3-0e55-4240-883e-17dc92777352">true</Platnost>
    <Poznamka xmlns="c44093f3-0e55-4240-883e-17dc92777352" xsi:nil="true"/>
    <Schv_x00e1_lil xmlns="c44093f3-0e55-4240-883e-17dc92777352">
      <UserInfo>
        <DisplayName>Aquion - Lubomír Macek</DisplayName>
        <AccountId>11</AccountId>
        <AccountType/>
      </UserInfo>
    </Schv_x00e1_lil>
    <Jazyk xmlns="c44093f3-0e55-4240-883e-17dc92777352">CZ</Jazyk>
  </documentManagement>
</p:properties>
</file>

<file path=customXml/itemProps1.xml><?xml version="1.0" encoding="utf-8"?>
<ds:datastoreItem xmlns:ds="http://schemas.openxmlformats.org/officeDocument/2006/customXml" ds:itemID="{CBDD143B-FA8B-41AC-8558-9A4BC2E03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093f3-0e55-4240-883e-17dc92777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8706C7-E4CE-48A3-BF77-957B788DA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1DD963-693C-4410-B8C8-E3678A432D2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c44093f3-0e55-4240-883e-17dc927773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Šachty</vt:lpstr>
      <vt:lpstr>Napojení</vt:lpstr>
      <vt:lpstr>Nejednoznačné vývody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Aquion - Lubomír Macek</dc:creator>
  <cp:lastModifiedBy>Polina Semakina</cp:lastModifiedBy>
  <dcterms:created xsi:type="dcterms:W3CDTF">2022-04-06T12:04:25Z</dcterms:created>
  <dcterms:modified xsi:type="dcterms:W3CDTF">2024-04-12T09:34:52Z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0x01010027B924376FA360439142AB6887AF4F91</vt:lpwstr>
  </property>
</Properties>
</file>